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8_{3D7F2BEC-59E6-2149-935D-866B7EA2B1CC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House_Blank" sheetId="5" r:id="rId1"/>
    <sheet name="House_Candidates" sheetId="2" state="hidden" r:id="rId2"/>
    <sheet name="Assignment Guidelines" sheetId="3" state="hidden" r:id="rId3"/>
  </sheets>
  <externalReferences>
    <externalReference r:id="rId4"/>
  </externalReferences>
  <definedNames>
    <definedName name="Age">[1]Data!$D$47</definedName>
    <definedName name="Inflation">[1]Data!$E$298</definedName>
    <definedName name="PlanDate">[1]Data!$G$36</definedName>
    <definedName name="Wifeage" localSheetId="2">#REF!</definedName>
    <definedName name="Wife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5" l="1"/>
  <c r="D21" i="5"/>
  <c r="D23" i="5" s="1"/>
  <c r="D17" i="5"/>
  <c r="D10" i="5"/>
  <c r="D13" i="5" s="1"/>
  <c r="D16" i="5" s="1"/>
  <c r="D26" i="5" s="1"/>
  <c r="D18" i="5" l="1"/>
  <c r="D34" i="5" s="1"/>
  <c r="D32" i="5" l="1"/>
  <c r="D39" i="5"/>
  <c r="D37" i="5"/>
  <c r="D36" i="5"/>
  <c r="D31" i="2" l="1"/>
  <c r="D21" i="2"/>
  <c r="D23" i="2" s="1"/>
  <c r="D17" i="2"/>
  <c r="D16" i="2"/>
  <c r="D26" i="2" s="1"/>
  <c r="D10" i="2"/>
  <c r="D13" i="2" s="1"/>
  <c r="D18" i="2" l="1"/>
  <c r="D34" i="2" s="1"/>
  <c r="D37" i="2" s="1"/>
  <c r="D39" i="2" l="1"/>
  <c r="D32" i="2"/>
  <c r="D36" i="2"/>
</calcChain>
</file>

<file path=xl/sharedStrings.xml><?xml version="1.0" encoding="utf-8"?>
<sst xmlns="http://schemas.openxmlformats.org/spreadsheetml/2006/main" count="118" uniqueCount="79">
  <si>
    <t>House Purchase</t>
  </si>
  <si>
    <t>Sr. No</t>
  </si>
  <si>
    <t>Particulars</t>
  </si>
  <si>
    <t>Future Value of House</t>
  </si>
  <si>
    <t>Number of Years for Goal</t>
  </si>
  <si>
    <t>Funding of Goal</t>
  </si>
  <si>
    <t>Home Loan Funding</t>
  </si>
  <si>
    <t>Home Loan Amount</t>
  </si>
  <si>
    <t>Down-Payment Amount</t>
  </si>
  <si>
    <t>Home Loan Feasibilty</t>
  </si>
  <si>
    <t>Expected Monthly Income while buying</t>
  </si>
  <si>
    <t>Ideal Home Loan EMI Limit</t>
  </si>
  <si>
    <t>Home Loan Rate</t>
  </si>
  <si>
    <t>Home Loan Tenure (in Years)</t>
  </si>
  <si>
    <t>Utilization of Current Assets for Down-payment</t>
  </si>
  <si>
    <t>Total Current Assets Utilized</t>
  </si>
  <si>
    <t>Percentage of Goal on Track</t>
  </si>
  <si>
    <t>Fresh Investments Required for Down-payment</t>
  </si>
  <si>
    <t>Expected Investment Returns</t>
  </si>
  <si>
    <t>Lumpsum Funding Required (If Available)</t>
  </si>
  <si>
    <t>Fixed Deposits (FV at time of Goal)</t>
  </si>
  <si>
    <t>Client Goal</t>
  </si>
  <si>
    <t>Figures</t>
  </si>
  <si>
    <t>Present Value of House</t>
  </si>
  <si>
    <t>Growth Rate of Real Estate (Assumption)</t>
  </si>
  <si>
    <t>Additional Costs of Purchasing House</t>
  </si>
  <si>
    <t>Total Present Value of House</t>
  </si>
  <si>
    <t>House Funding Breakup</t>
  </si>
  <si>
    <t>Down-Payment Funding</t>
  </si>
  <si>
    <t xml:space="preserve">Current Monthly Income </t>
  </si>
  <si>
    <t>Ideal EMI Percentage of Monthly Income</t>
  </si>
  <si>
    <t>Asset 2</t>
  </si>
  <si>
    <t>Asset 3</t>
  </si>
  <si>
    <t>-</t>
  </si>
  <si>
    <t>Expected Home Loan EMI</t>
  </si>
  <si>
    <t>Deficit (Amount Required-Assets Utilized)</t>
  </si>
  <si>
    <t>Monthly Investments (Fixed SIP)</t>
  </si>
  <si>
    <t>Monthly Investments (StepUp SIP)</t>
  </si>
  <si>
    <t>StepUp Rate</t>
  </si>
  <si>
    <t>Financial Advisor Recommendations</t>
  </si>
  <si>
    <t>© Network FP. Only QPFP Certificants and Candidates are licensed to use this tool.</t>
  </si>
  <si>
    <t>Asset 1</t>
  </si>
  <si>
    <t>Assignment Guidelines for Candidates</t>
  </si>
  <si>
    <t xml:space="preserve">Use and Fill the "Candidates" Sheet </t>
  </si>
  <si>
    <t xml:space="preserve">Refer to "Trainer" Sheets for reference if you wish to. </t>
  </si>
  <si>
    <t>How to Submit Assignment</t>
  </si>
  <si>
    <t>Coach Name</t>
  </si>
  <si>
    <t>Assignment Submission Upload Link</t>
  </si>
  <si>
    <t>Aajay Beel</t>
  </si>
  <si>
    <t>https://forms.gle/dX39E4z66yZyQnrL6</t>
  </si>
  <si>
    <t>Upload the file on Assignment Submission Upload Link of Your Coach - given on right ====&gt;&gt;&gt;</t>
  </si>
  <si>
    <t>Amitkumar Maheshwari</t>
  </si>
  <si>
    <t>https://forms.gle/PST8NRzNDvesJs27A</t>
  </si>
  <si>
    <t xml:space="preserve">Submit Assignment preferably on Saturday after live session or within one week i.e. next Saturday. </t>
  </si>
  <si>
    <t>Balvir Chawla</t>
  </si>
  <si>
    <t>https://forms.gle/J13JNE4CN4tbxZe4A</t>
  </si>
  <si>
    <t xml:space="preserve">Your Coach will approve the assignment if submitted as per directions. </t>
  </si>
  <si>
    <t>Lakshmipathi Yelam</t>
  </si>
  <si>
    <t>https://forms.gle/iv7a8CSvLeytKY6w9</t>
  </si>
  <si>
    <t>Your Coach will submit a consolidated report to Network FP on weekly basis</t>
  </si>
  <si>
    <t>Puneet Oberoi</t>
  </si>
  <si>
    <t>https://forms.gle/heAeDco8ZHgby6CQ8</t>
  </si>
  <si>
    <t>Further Assistance</t>
  </si>
  <si>
    <t>Contact your Coach on WhatsApp Group or by email</t>
  </si>
  <si>
    <t>Venkatesh Puthige</t>
  </si>
  <si>
    <t>https://forms.gle/jwe898YKPjQZs1xj9</t>
  </si>
  <si>
    <t>For further help on submission process, contact Ruchika on qpfp@networkfp.com / 9892047452</t>
  </si>
  <si>
    <t>Requirement to Qualify for QPFP Final Exams</t>
  </si>
  <si>
    <t>60 % Submission of Weekly Assignments. However attempt to complete 100% for your own good.</t>
  </si>
  <si>
    <t>Assignment 07 - House Purchase Calculator</t>
  </si>
  <si>
    <t>The assignment of this ProTool is submission of workings in "Candidates" Sheet</t>
  </si>
  <si>
    <t>Save the File as &lt;YourName-Assignment Number-QPFP&gt;. E.g. &lt;RahulJain-07-QPFP&gt;</t>
  </si>
  <si>
    <t>www.bit.ly/QPFP-Classroom</t>
  </si>
  <si>
    <t>www.bit.ly/QPFP-Attendance</t>
  </si>
  <si>
    <t>For help on understanding assignment, watch session video in QPFP Online Classroom ====&gt;&gt;&gt;</t>
  </si>
  <si>
    <t>Check your attendance and assignments records here ====&gt;&gt;&gt;</t>
  </si>
  <si>
    <t>House Purchase Calculator</t>
  </si>
  <si>
    <t>Mr Sahayak  Recommendations</t>
  </si>
  <si>
    <t>To purchase a Dream House in Year------------ whose Present Value is------------ at--------------consisting of ------------- accomodation in--------------Locality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</si>
</sst>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s.&quot;\ #,##0;[Red]&quot;Rs.&quot;\ \-#,##0"/>
    <numFmt numFmtId="165" formatCode="&quot;Rs.&quot;\ #,##0.00;[Red]&quot;Rs.&quot;\ \-#,##0.00"/>
    <numFmt numFmtId="166" formatCode="0.0%"/>
    <numFmt numFmtId="167" formatCode="#,##0.0000000000"/>
    <numFmt numFmtId="168" formatCode="#,##0.000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sz val="24"/>
      <color rgb="FFFF6400"/>
      <name val="Calibri Light"/>
      <family val="2"/>
      <scheme val="major"/>
    </font>
    <font>
      <b/>
      <i/>
      <sz val="14"/>
      <color theme="1" tint="0.249977111117893"/>
      <name val="Calibri"/>
      <family val="2"/>
      <scheme val="minor"/>
    </font>
    <font>
      <sz val="11"/>
      <color rgb="FFFF6400"/>
      <name val="Calibri"/>
      <family val="2"/>
      <scheme val="minor"/>
    </font>
    <font>
      <sz val="14"/>
      <color rgb="FFFF6400"/>
      <name val="Calibri"/>
      <family val="2"/>
      <scheme val="minor"/>
    </font>
    <font>
      <sz val="14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i/>
      <sz val="10"/>
      <color theme="1" tint="0.249977111117893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rgb="FFFF5A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4" tint="-0.249977111117893"/>
      <name val="Calibri Light"/>
      <family val="2"/>
      <scheme val="major"/>
    </font>
    <font>
      <b/>
      <i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4"/>
      <color theme="4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F6400"/>
        <bgColor theme="4"/>
      </patternFill>
    </fill>
    <fill>
      <patternFill patternType="solid">
        <fgColor rgb="FFFF64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A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/>
      </patternFill>
    </fill>
    <fill>
      <patternFill patternType="solid">
        <fgColor theme="2"/>
        <bgColor theme="4" tint="0.79998168889431442"/>
      </patternFill>
    </fill>
  </fills>
  <borders count="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Font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0" fontId="4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vertical="center" wrapText="1"/>
    </xf>
    <xf numFmtId="10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0" fontId="0" fillId="0" borderId="0" xfId="0" applyNumberFormat="1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1" fontId="0" fillId="0" borderId="1" xfId="0" applyNumberFormat="1" applyFont="1" applyFill="1" applyBorder="1" applyAlignment="1">
      <alignment horizontal="left" vertical="center" wrapText="1"/>
    </xf>
    <xf numFmtId="9" fontId="2" fillId="0" borderId="1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2" fillId="5" borderId="0" xfId="0" applyFont="1" applyFill="1" applyAlignment="1" applyProtection="1">
      <alignment horizontal="left" vertical="center"/>
      <protection locked="0"/>
    </xf>
    <xf numFmtId="0" fontId="13" fillId="5" borderId="0" xfId="0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hidden="1"/>
    </xf>
    <xf numFmtId="3" fontId="0" fillId="7" borderId="1" xfId="0" applyNumberFormat="1" applyFont="1" applyFill="1" applyBorder="1" applyAlignment="1">
      <alignment vertical="center" wrapText="1"/>
    </xf>
    <xf numFmtId="9" fontId="0" fillId="7" borderId="1" xfId="0" applyNumberFormat="1" applyFont="1" applyFill="1" applyBorder="1" applyAlignment="1">
      <alignment horizontal="right" vertical="center" wrapText="1"/>
    </xf>
    <xf numFmtId="3" fontId="0" fillId="7" borderId="1" xfId="0" applyNumberFormat="1" applyFont="1" applyFill="1" applyBorder="1" applyAlignment="1">
      <alignment horizontal="right" vertical="center" wrapText="1"/>
    </xf>
    <xf numFmtId="166" fontId="0" fillId="7" borderId="1" xfId="0" applyNumberFormat="1" applyFont="1" applyFill="1" applyBorder="1" applyAlignment="1">
      <alignment horizontal="right" vertical="center" wrapText="1"/>
    </xf>
    <xf numFmtId="10" fontId="0" fillId="7" borderId="1" xfId="0" applyNumberFormat="1" applyFont="1" applyFill="1" applyBorder="1" applyAlignment="1">
      <alignment horizontal="right" vertical="center" wrapText="1"/>
    </xf>
    <xf numFmtId="0" fontId="1" fillId="0" borderId="0" xfId="3" applyAlignment="1">
      <alignment vertical="center"/>
    </xf>
    <xf numFmtId="0" fontId="18" fillId="0" borderId="0" xfId="3" applyFont="1" applyAlignment="1">
      <alignment vertical="center"/>
    </xf>
    <xf numFmtId="0" fontId="19" fillId="0" borderId="5" xfId="3" applyFont="1" applyBorder="1" applyAlignment="1">
      <alignment vertical="center"/>
    </xf>
    <xf numFmtId="0" fontId="1" fillId="0" borderId="0" xfId="3" applyAlignment="1">
      <alignment horizontal="center" vertical="center"/>
    </xf>
    <xf numFmtId="0" fontId="1" fillId="0" borderId="5" xfId="3" applyBorder="1" applyAlignment="1">
      <alignment vertical="center"/>
    </xf>
    <xf numFmtId="0" fontId="20" fillId="0" borderId="5" xfId="4" applyBorder="1" applyAlignment="1">
      <alignment vertical="center"/>
    </xf>
    <xf numFmtId="0" fontId="16" fillId="0" borderId="0" xfId="2" applyAlignment="1">
      <alignment vertical="center"/>
    </xf>
    <xf numFmtId="0" fontId="1" fillId="0" borderId="0" xfId="3" applyFill="1" applyAlignment="1">
      <alignment vertical="center"/>
    </xf>
    <xf numFmtId="0" fontId="18" fillId="0" borderId="0" xfId="3" applyFont="1" applyFill="1" applyAlignment="1">
      <alignment vertical="center"/>
    </xf>
    <xf numFmtId="0" fontId="1" fillId="0" borderId="0" xfId="3" applyFill="1" applyAlignment="1">
      <alignment horizontal="center" vertical="center"/>
    </xf>
    <xf numFmtId="9" fontId="0" fillId="0" borderId="0" xfId="0" applyNumberFormat="1" applyFont="1" applyAlignment="1">
      <alignment vertical="center" wrapText="1"/>
    </xf>
    <xf numFmtId="167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 wrapText="1"/>
    </xf>
    <xf numFmtId="165" fontId="5" fillId="0" borderId="0" xfId="0" applyNumberFormat="1" applyFont="1" applyAlignment="1" applyProtection="1">
      <alignment vertical="center" wrapText="1"/>
      <protection locked="0"/>
    </xf>
    <xf numFmtId="165" fontId="10" fillId="0" borderId="0" xfId="0" applyNumberFormat="1" applyFont="1" applyAlignment="1">
      <alignment vertical="center" wrapText="1"/>
    </xf>
    <xf numFmtId="164" fontId="5" fillId="0" borderId="0" xfId="0" applyNumberFormat="1" applyFont="1" applyAlignment="1" applyProtection="1">
      <alignment vertical="center" wrapText="1"/>
      <protection locked="0"/>
    </xf>
    <xf numFmtId="0" fontId="15" fillId="6" borderId="0" xfId="0" applyFont="1" applyFill="1" applyAlignment="1" applyProtection="1">
      <alignment horizontal="left" vertical="center" wrapText="1"/>
      <protection locked="0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0" fontId="17" fillId="8" borderId="0" xfId="3" applyFont="1" applyFill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3" fillId="10" borderId="5" xfId="0" applyFont="1" applyFill="1" applyBorder="1" applyAlignment="1">
      <alignment horizontal="center" vertical="center" wrapText="1"/>
    </xf>
    <xf numFmtId="3" fontId="24" fillId="11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left" vertical="center" wrapText="1"/>
    </xf>
    <xf numFmtId="3" fontId="0" fillId="9" borderId="5" xfId="0" applyNumberFormat="1" applyFont="1" applyFill="1" applyBorder="1" applyAlignment="1">
      <alignment vertical="center" wrapText="1"/>
    </xf>
    <xf numFmtId="9" fontId="0" fillId="9" borderId="5" xfId="0" applyNumberFormat="1" applyFon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vertical="center" wrapText="1"/>
    </xf>
    <xf numFmtId="10" fontId="0" fillId="0" borderId="5" xfId="0" applyNumberFormat="1" applyFont="1" applyFill="1" applyBorder="1" applyAlignment="1">
      <alignment horizontal="left" vertical="center" wrapText="1"/>
    </xf>
    <xf numFmtId="3" fontId="0" fillId="0" borderId="5" xfId="0" applyNumberFormat="1" applyFont="1" applyFill="1" applyBorder="1" applyAlignment="1">
      <alignment horizontal="left" vertical="center" wrapText="1"/>
    </xf>
    <xf numFmtId="3" fontId="0" fillId="9" borderId="5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24" fillId="3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left" vertical="center" wrapText="1"/>
    </xf>
    <xf numFmtId="9" fontId="0" fillId="0" borderId="5" xfId="0" applyNumberFormat="1" applyFont="1" applyFill="1" applyBorder="1" applyAlignment="1">
      <alignment horizontal="right" vertical="center" wrapText="1"/>
    </xf>
    <xf numFmtId="10" fontId="0" fillId="0" borderId="5" xfId="0" applyNumberFormat="1" applyFill="1" applyBorder="1" applyAlignment="1">
      <alignment horizontal="left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166" fontId="0" fillId="9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9" fontId="2" fillId="0" borderId="5" xfId="1" applyFont="1" applyFill="1" applyBorder="1" applyAlignment="1">
      <alignment horizontal="right" vertical="center" wrapText="1"/>
    </xf>
    <xf numFmtId="10" fontId="0" fillId="9" borderId="5" xfId="0" applyNumberFormat="1" applyFont="1" applyFill="1" applyBorder="1" applyAlignment="1">
      <alignment horizontal="right" vertical="center" wrapText="1"/>
    </xf>
    <xf numFmtId="3" fontId="24" fillId="3" borderId="5" xfId="0" applyNumberFormat="1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left" vertical="center" wrapText="1"/>
    </xf>
    <xf numFmtId="3" fontId="24" fillId="3" borderId="5" xfId="0" applyNumberFormat="1" applyFont="1" applyFill="1" applyBorder="1" applyAlignment="1">
      <alignment horizontal="right" vertical="center" wrapText="1"/>
    </xf>
    <xf numFmtId="10" fontId="2" fillId="9" borderId="5" xfId="1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7" fillId="9" borderId="5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25" fillId="9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</cellXfs>
  <cellStyles count="5">
    <cellStyle name="Hyperlink" xfId="2" builtinId="8"/>
    <cellStyle name="Hyperlink 2" xfId="4" xr:uid="{00000000-0005-0000-0000-000001000000}"/>
    <cellStyle name="Normal" xfId="0" builtinId="0"/>
    <cellStyle name="Normal 2" xfId="3" xr:uid="{00000000-0005-0000-0000-000003000000}"/>
    <cellStyle name="Per cent" xfId="1" builtinId="5"/>
  </cellStyles>
  <dxfs count="0"/>
  <tableStyles count="0" defaultTableStyle="TableStyleMedium2" defaultPivotStyle="PivotStyleLight16"/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99291</xdr:colOff>
      <xdr:row>1</xdr:row>
      <xdr:rowOff>151371</xdr:rowOff>
    </xdr:from>
    <xdr:to>
      <xdr:col>4</xdr:col>
      <xdr:colOff>0</xdr:colOff>
      <xdr:row>4</xdr:row>
      <xdr:rowOff>139317</xdr:rowOff>
    </xdr:to>
    <xdr:pic>
      <xdr:nvPicPr>
        <xdr:cNvPr id="2" name="Picture 1" descr="https://encrypted-tbn1.google.com/images?q=tbn:ANd9GcTDf3xuqp8NLfiRuTCNoRorMg6sjm7EIAOYc2gZikxTqyXv3KR_yA">
          <a:extLst>
            <a:ext uri="{FF2B5EF4-FFF2-40B4-BE49-F238E27FC236}">
              <a16:creationId xmlns:a16="http://schemas.microsoft.com/office/drawing/2014/main" id="{8E768072-E791-E242-A910-C747794F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4791" y="659371"/>
          <a:ext cx="1107209" cy="749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147078</xdr:colOff>
      <xdr:row>9</xdr:row>
      <xdr:rowOff>16064</xdr:rowOff>
    </xdr:from>
    <xdr:to>
      <xdr:col>10</xdr:col>
      <xdr:colOff>870978</xdr:colOff>
      <xdr:row>10</xdr:row>
      <xdr:rowOff>130364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9AB802-BCDB-FC48-9843-255E0EC5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6295" y="2556064"/>
          <a:ext cx="7239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99291</xdr:colOff>
      <xdr:row>1</xdr:row>
      <xdr:rowOff>151371</xdr:rowOff>
    </xdr:from>
    <xdr:to>
      <xdr:col>4</xdr:col>
      <xdr:colOff>0</xdr:colOff>
      <xdr:row>4</xdr:row>
      <xdr:rowOff>139317</xdr:rowOff>
    </xdr:to>
    <xdr:pic>
      <xdr:nvPicPr>
        <xdr:cNvPr id="2" name="Picture 1" descr="https://encrypted-tbn1.google.com/images?q=tbn:ANd9GcTDf3xuqp8NLfiRuTCNoRorMg6sjm7EIAOYc2gZikxTqyXv3KR_yA">
          <a:extLst>
            <a:ext uri="{FF2B5EF4-FFF2-40B4-BE49-F238E27FC236}">
              <a16:creationId xmlns:a16="http://schemas.microsoft.com/office/drawing/2014/main" id="{402044DD-4CC9-F74B-B1FB-88C79886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4791" y="659371"/>
          <a:ext cx="967509" cy="749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207818</xdr:colOff>
      <xdr:row>0</xdr:row>
      <xdr:rowOff>115455</xdr:rowOff>
    </xdr:from>
    <xdr:to>
      <xdr:col>3</xdr:col>
      <xdr:colOff>1055543</xdr:colOff>
      <xdr:row>0</xdr:row>
      <xdr:rowOff>483755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58363C-57BB-AF4B-BA19-B71BF652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318" y="115455"/>
          <a:ext cx="914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Users/Sadique/Desktop/XLFP/01.%20Philip%20Naron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er"/>
      <sheetName val="Letter"/>
      <sheetName val="Contents"/>
      <sheetName val="Executive"/>
      <sheetName val="Family"/>
      <sheetName val="Goals"/>
      <sheetName val="Funding"/>
      <sheetName val="Graphs"/>
      <sheetName val="Action"/>
      <sheetName val="Products"/>
      <sheetName val="Current"/>
      <sheetName val="Cashflow"/>
      <sheetName val="Networth"/>
      <sheetName val="Insurance"/>
      <sheetName val="Policies"/>
      <sheetName val="Deposits"/>
      <sheetName val="MF"/>
      <sheetName val="Equity"/>
      <sheetName val="Future"/>
      <sheetName val="Assumptions"/>
      <sheetName val="Life"/>
      <sheetName val="General"/>
      <sheetName val="Contingency"/>
      <sheetName val="Child1"/>
      <sheetName val="Child2"/>
      <sheetName val="Retirement"/>
      <sheetName val="House"/>
      <sheetName val="Car"/>
      <sheetName val="Vacation"/>
      <sheetName val="Life CF"/>
      <sheetName val="Disclaimer"/>
      <sheetName val="Acknowledge"/>
      <sheetName val="Misc"/>
      <sheetName val="Asset-Goal"/>
      <sheetName val="Other"/>
      <sheetName val="Benefits"/>
      <sheetName val="Corpus"/>
      <sheetName val="Risk"/>
      <sheetName val="EMI"/>
      <sheetName val="Tax"/>
      <sheetName val="Ratios"/>
      <sheetName val="Insurance CF"/>
      <sheetName val="TVM"/>
      <sheetName val="IRR"/>
      <sheetName val="Review"/>
      <sheetName val="Startup"/>
      <sheetName val="Ret Inc"/>
      <sheetName val="Recurring"/>
      <sheetName val="Calendar"/>
      <sheetName val="Monthly"/>
      <sheetName val="Debtfree"/>
      <sheetName val="Fees"/>
      <sheetName val="House Price"/>
      <sheetName val="CTC"/>
      <sheetName val="Notes"/>
    </sheetNames>
    <sheetDataSet>
      <sheetData sheetId="0" refreshError="1">
        <row r="36">
          <cell r="G36">
            <v>40695</v>
          </cell>
        </row>
        <row r="47">
          <cell r="D47">
            <v>45.608219178082194</v>
          </cell>
        </row>
        <row r="298">
          <cell r="E298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it.ly/QPFP-Attendance" TargetMode="External"/><Relationship Id="rId3" Type="http://schemas.openxmlformats.org/officeDocument/2006/relationships/hyperlink" Target="https://forms.gle/J13JNE4CN4tbxZe4A" TargetMode="External"/><Relationship Id="rId7" Type="http://schemas.openxmlformats.org/officeDocument/2006/relationships/hyperlink" Target="http://www.bit.ly/QPFP-Classroom" TargetMode="External"/><Relationship Id="rId2" Type="http://schemas.openxmlformats.org/officeDocument/2006/relationships/hyperlink" Target="https://forms.gle/PST8NRzNDvesJs27A" TargetMode="External"/><Relationship Id="rId1" Type="http://schemas.openxmlformats.org/officeDocument/2006/relationships/hyperlink" Target="https://forms.gle/dX39E4z66yZyQnrL6" TargetMode="External"/><Relationship Id="rId6" Type="http://schemas.openxmlformats.org/officeDocument/2006/relationships/hyperlink" Target="https://forms.gle/jwe898YKPjQZs1xj9" TargetMode="External"/><Relationship Id="rId5" Type="http://schemas.openxmlformats.org/officeDocument/2006/relationships/hyperlink" Target="https://forms.gle/heAeDco8ZHgby6CQ8" TargetMode="External"/><Relationship Id="rId4" Type="http://schemas.openxmlformats.org/officeDocument/2006/relationships/hyperlink" Target="https://forms.gle/iv7a8CSvLeytKY6w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44A0-A7BB-4441-8F2A-E5DFC39290F2}">
  <dimension ref="A1:K46"/>
  <sheetViews>
    <sheetView showGridLines="0" tabSelected="1" zoomScale="115" zoomScaleNormal="115" workbookViewId="0">
      <selection activeCell="F30" sqref="F30"/>
    </sheetView>
  </sheetViews>
  <sheetFormatPr baseColWidth="10" defaultColWidth="9.1640625" defaultRowHeight="20.25" customHeight="1" x14ac:dyDescent="0.2"/>
  <cols>
    <col min="1" max="1" width="3.6640625" style="1" customWidth="1"/>
    <col min="2" max="2" width="9.33203125" style="1" customWidth="1"/>
    <col min="3" max="3" width="47.83203125" style="1" customWidth="1"/>
    <col min="4" max="4" width="15.83203125" style="1" customWidth="1"/>
    <col min="5" max="5" width="14.5" style="1" customWidth="1"/>
    <col min="6" max="6" width="15.5" style="1" bestFit="1" customWidth="1"/>
    <col min="7" max="7" width="12.5" style="1" bestFit="1" customWidth="1"/>
    <col min="8" max="9" width="11.5" style="1" bestFit="1" customWidth="1"/>
    <col min="10" max="10" width="12.1640625" style="1" bestFit="1" customWidth="1"/>
    <col min="11" max="11" width="12.83203125" style="1" bestFit="1" customWidth="1"/>
    <col min="12" max="16384" width="9.1640625" style="1"/>
  </cols>
  <sheetData>
    <row r="1" spans="2:5" s="2" customFormat="1" ht="40" customHeight="1" x14ac:dyDescent="0.2">
      <c r="B1" s="62" t="s">
        <v>76</v>
      </c>
      <c r="C1" s="62"/>
      <c r="D1" s="62"/>
    </row>
    <row r="2" spans="2:5" s="2" customFormat="1" ht="20.25" customHeight="1" x14ac:dyDescent="0.2">
      <c r="B2" s="93" t="s">
        <v>21</v>
      </c>
      <c r="C2" s="93"/>
      <c r="D2" s="23"/>
    </row>
    <row r="3" spans="2:5" s="2" customFormat="1" ht="20.25" customHeight="1" x14ac:dyDescent="0.2">
      <c r="B3" s="90" t="s">
        <v>78</v>
      </c>
      <c r="C3" s="90"/>
      <c r="D3" s="23"/>
    </row>
    <row r="4" spans="2:5" s="2" customFormat="1" ht="20.25" customHeight="1" x14ac:dyDescent="0.2">
      <c r="B4" s="90"/>
      <c r="C4" s="90"/>
      <c r="D4" s="23"/>
    </row>
    <row r="5" spans="2:5" s="2" customFormat="1" ht="20.25" customHeight="1" x14ac:dyDescent="0.2">
      <c r="B5" s="90"/>
      <c r="C5" s="90"/>
      <c r="D5" s="23"/>
    </row>
    <row r="6" spans="2:5" s="3" customFormat="1" ht="20.25" customHeight="1" x14ac:dyDescent="0.2">
      <c r="B6" s="63" t="s">
        <v>1</v>
      </c>
      <c r="C6" s="63" t="s">
        <v>2</v>
      </c>
      <c r="D6" s="63" t="s">
        <v>22</v>
      </c>
    </row>
    <row r="7" spans="2:5" s="3" customFormat="1" ht="20.25" customHeight="1" x14ac:dyDescent="0.2">
      <c r="B7" s="64" t="s">
        <v>3</v>
      </c>
      <c r="C7" s="64"/>
      <c r="D7" s="64"/>
    </row>
    <row r="8" spans="2:5" s="3" customFormat="1" ht="20.25" customHeight="1" x14ac:dyDescent="0.2">
      <c r="B8" s="65">
        <v>1</v>
      </c>
      <c r="C8" s="66" t="s">
        <v>23</v>
      </c>
      <c r="D8" s="67"/>
    </row>
    <row r="9" spans="2:5" s="3" customFormat="1" ht="20.25" customHeight="1" x14ac:dyDescent="0.2">
      <c r="B9" s="65">
        <v>2</v>
      </c>
      <c r="C9" s="66" t="s">
        <v>25</v>
      </c>
      <c r="D9" s="68"/>
    </row>
    <row r="10" spans="2:5" s="3" customFormat="1" ht="20.25" customHeight="1" x14ac:dyDescent="0.2">
      <c r="B10" s="65">
        <v>3</v>
      </c>
      <c r="C10" s="66" t="s">
        <v>26</v>
      </c>
      <c r="D10" s="69">
        <f>D8*(1+D9)</f>
        <v>0</v>
      </c>
    </row>
    <row r="11" spans="2:5" s="3" customFormat="1" ht="20.25" customHeight="1" x14ac:dyDescent="0.2">
      <c r="B11" s="65">
        <v>4</v>
      </c>
      <c r="C11" s="70" t="s">
        <v>24</v>
      </c>
      <c r="D11" s="68"/>
    </row>
    <row r="12" spans="2:5" s="3" customFormat="1" ht="20.25" customHeight="1" x14ac:dyDescent="0.2">
      <c r="B12" s="65">
        <v>5</v>
      </c>
      <c r="C12" s="71" t="s">
        <v>4</v>
      </c>
      <c r="D12" s="72"/>
    </row>
    <row r="13" spans="2:5" s="3" customFormat="1" ht="20.25" customHeight="1" x14ac:dyDescent="0.2">
      <c r="B13" s="65">
        <v>6</v>
      </c>
      <c r="C13" s="73" t="s">
        <v>3</v>
      </c>
      <c r="D13" s="74">
        <f>FV(D11,D12,,-D10)</f>
        <v>0</v>
      </c>
    </row>
    <row r="14" spans="2:5" s="3" customFormat="1" ht="20.25" customHeight="1" x14ac:dyDescent="0.2">
      <c r="B14" s="75" t="s">
        <v>27</v>
      </c>
      <c r="C14" s="75" t="s">
        <v>5</v>
      </c>
      <c r="D14" s="75"/>
    </row>
    <row r="15" spans="2:5" s="3" customFormat="1" ht="20.25" customHeight="1" x14ac:dyDescent="0.2">
      <c r="B15" s="65">
        <v>1</v>
      </c>
      <c r="C15" s="71" t="s">
        <v>6</v>
      </c>
      <c r="D15" s="68"/>
      <c r="E15" s="12"/>
    </row>
    <row r="16" spans="2:5" s="3" customFormat="1" ht="20.25" customHeight="1" x14ac:dyDescent="0.2">
      <c r="B16" s="65">
        <v>2</v>
      </c>
      <c r="C16" s="76" t="s">
        <v>7</v>
      </c>
      <c r="D16" s="74">
        <f>D13*D15</f>
        <v>0</v>
      </c>
      <c r="E16" s="12"/>
    </row>
    <row r="17" spans="2:7" s="3" customFormat="1" ht="20.25" customHeight="1" x14ac:dyDescent="0.2">
      <c r="B17" s="65">
        <v>3</v>
      </c>
      <c r="C17" s="71" t="s">
        <v>28</v>
      </c>
      <c r="D17" s="77">
        <f>1-D15</f>
        <v>1</v>
      </c>
      <c r="E17" s="12"/>
    </row>
    <row r="18" spans="2:7" s="3" customFormat="1" ht="20.25" customHeight="1" x14ac:dyDescent="0.2">
      <c r="B18" s="65">
        <v>4</v>
      </c>
      <c r="C18" s="76" t="s">
        <v>8</v>
      </c>
      <c r="D18" s="74">
        <f>D13*D17</f>
        <v>0</v>
      </c>
      <c r="E18" s="12"/>
    </row>
    <row r="19" spans="2:7" s="3" customFormat="1" ht="20.25" customHeight="1" x14ac:dyDescent="0.2">
      <c r="B19" s="75" t="s">
        <v>9</v>
      </c>
      <c r="C19" s="75"/>
      <c r="D19" s="75"/>
    </row>
    <row r="20" spans="2:7" s="3" customFormat="1" ht="20.25" customHeight="1" x14ac:dyDescent="0.2">
      <c r="B20" s="65">
        <v>1</v>
      </c>
      <c r="C20" s="78" t="s">
        <v>29</v>
      </c>
      <c r="D20" s="72"/>
      <c r="E20" s="12"/>
    </row>
    <row r="21" spans="2:7" s="3" customFormat="1" ht="20.25" customHeight="1" x14ac:dyDescent="0.2">
      <c r="B21" s="65">
        <v>2</v>
      </c>
      <c r="C21" s="78" t="s">
        <v>10</v>
      </c>
      <c r="D21" s="79">
        <f>FV(10%,D12,,-D20)</f>
        <v>0</v>
      </c>
      <c r="E21" s="12"/>
    </row>
    <row r="22" spans="2:7" s="3" customFormat="1" ht="20.25" customHeight="1" x14ac:dyDescent="0.2">
      <c r="B22" s="65">
        <v>3</v>
      </c>
      <c r="C22" s="70" t="s">
        <v>30</v>
      </c>
      <c r="D22" s="68"/>
      <c r="E22" s="12"/>
    </row>
    <row r="23" spans="2:7" s="3" customFormat="1" ht="20.25" customHeight="1" x14ac:dyDescent="0.2">
      <c r="B23" s="65">
        <v>4</v>
      </c>
      <c r="C23" s="70" t="s">
        <v>11</v>
      </c>
      <c r="D23" s="79">
        <f>D22*D21</f>
        <v>0</v>
      </c>
      <c r="E23" s="12"/>
    </row>
    <row r="24" spans="2:7" s="3" customFormat="1" ht="20.25" customHeight="1" x14ac:dyDescent="0.2">
      <c r="B24" s="65">
        <v>5</v>
      </c>
      <c r="C24" s="70" t="s">
        <v>12</v>
      </c>
      <c r="D24" s="80"/>
      <c r="E24" s="12"/>
    </row>
    <row r="25" spans="2:7" s="3" customFormat="1" ht="20.25" customHeight="1" x14ac:dyDescent="0.2">
      <c r="B25" s="65">
        <v>6</v>
      </c>
      <c r="C25" s="70" t="s">
        <v>13</v>
      </c>
      <c r="D25" s="72"/>
      <c r="E25" s="12"/>
    </row>
    <row r="26" spans="2:7" s="3" customFormat="1" ht="20.25" customHeight="1" x14ac:dyDescent="0.2">
      <c r="B26" s="65">
        <v>7</v>
      </c>
      <c r="C26" s="76" t="s">
        <v>34</v>
      </c>
      <c r="D26" s="74" t="e">
        <f>PMT(NOMINAL(D24,12)/12,D25*12,-D16)</f>
        <v>#NUM!</v>
      </c>
      <c r="E26" s="12"/>
    </row>
    <row r="27" spans="2:7" s="3" customFormat="1" ht="20.25" customHeight="1" x14ac:dyDescent="0.2">
      <c r="B27" s="75" t="s">
        <v>14</v>
      </c>
      <c r="C27" s="75"/>
      <c r="D27" s="75"/>
    </row>
    <row r="28" spans="2:7" s="3" customFormat="1" ht="20.25" customHeight="1" x14ac:dyDescent="0.2">
      <c r="B28" s="65">
        <v>1</v>
      </c>
      <c r="C28" s="70" t="s">
        <v>20</v>
      </c>
      <c r="D28" s="72"/>
    </row>
    <row r="29" spans="2:7" s="3" customFormat="1" ht="20.25" customHeight="1" x14ac:dyDescent="0.2">
      <c r="B29" s="65">
        <v>2</v>
      </c>
      <c r="C29" s="70" t="s">
        <v>31</v>
      </c>
      <c r="D29" s="79" t="s">
        <v>33</v>
      </c>
    </row>
    <row r="30" spans="2:7" s="3" customFormat="1" ht="20.25" customHeight="1" x14ac:dyDescent="0.2">
      <c r="B30" s="65">
        <v>3</v>
      </c>
      <c r="C30" s="81" t="s">
        <v>32</v>
      </c>
      <c r="D30" s="79" t="s">
        <v>33</v>
      </c>
    </row>
    <row r="31" spans="2:7" s="3" customFormat="1" ht="20.25" customHeight="1" x14ac:dyDescent="0.2">
      <c r="B31" s="82">
        <v>4</v>
      </c>
      <c r="C31" s="76" t="s">
        <v>15</v>
      </c>
      <c r="D31" s="74">
        <f>SUM(D28:D30)</f>
        <v>0</v>
      </c>
      <c r="G31" s="21"/>
    </row>
    <row r="32" spans="2:7" s="3" customFormat="1" ht="20.25" customHeight="1" x14ac:dyDescent="0.2">
      <c r="B32" s="65">
        <v>5</v>
      </c>
      <c r="C32" s="70" t="s">
        <v>16</v>
      </c>
      <c r="D32" s="83" t="e">
        <f>D31/D18</f>
        <v>#DIV/0!</v>
      </c>
      <c r="G32" s="17"/>
    </row>
    <row r="33" spans="1:11" s="3" customFormat="1" ht="20.25" customHeight="1" x14ac:dyDescent="0.2">
      <c r="B33" s="75" t="s">
        <v>17</v>
      </c>
      <c r="C33" s="75"/>
      <c r="D33" s="75"/>
      <c r="G33" s="49"/>
    </row>
    <row r="34" spans="1:11" s="3" customFormat="1" ht="20.25" customHeight="1" x14ac:dyDescent="0.2">
      <c r="B34" s="65">
        <v>1</v>
      </c>
      <c r="C34" s="70" t="s">
        <v>35</v>
      </c>
      <c r="D34" s="79">
        <f>D18-D31</f>
        <v>0</v>
      </c>
      <c r="G34" s="21"/>
      <c r="H34" s="12"/>
    </row>
    <row r="35" spans="1:11" s="3" customFormat="1" ht="20.25" customHeight="1" x14ac:dyDescent="0.2">
      <c r="B35" s="65">
        <v>2</v>
      </c>
      <c r="C35" s="69" t="s">
        <v>18</v>
      </c>
      <c r="D35" s="84"/>
      <c r="G35" s="50"/>
      <c r="H35" s="17"/>
    </row>
    <row r="36" spans="1:11" s="3" customFormat="1" ht="20.25" customHeight="1" x14ac:dyDescent="0.2">
      <c r="B36" s="65">
        <v>3</v>
      </c>
      <c r="C36" s="69" t="s">
        <v>19</v>
      </c>
      <c r="D36" s="79">
        <f>PV(D35,D12,,-D34)</f>
        <v>0</v>
      </c>
      <c r="G36" s="51"/>
    </row>
    <row r="37" spans="1:11" s="26" customFormat="1" ht="20.25" customHeight="1" x14ac:dyDescent="0.2">
      <c r="B37" s="85">
        <v>4</v>
      </c>
      <c r="C37" s="86" t="s">
        <v>36</v>
      </c>
      <c r="D37" s="87" t="e">
        <f>-PMT(NOMINAL(D35,12)/12,D12*12,0,D34,1)</f>
        <v>#NUM!</v>
      </c>
      <c r="H37" s="27"/>
      <c r="K37" s="53"/>
    </row>
    <row r="38" spans="1:11" s="3" customFormat="1" ht="20.25" customHeight="1" x14ac:dyDescent="0.2">
      <c r="B38" s="65">
        <v>5</v>
      </c>
      <c r="C38" s="70" t="s">
        <v>38</v>
      </c>
      <c r="D38" s="88"/>
    </row>
    <row r="39" spans="1:11" s="3" customFormat="1" ht="20.25" customHeight="1" x14ac:dyDescent="0.2">
      <c r="A39" s="18"/>
      <c r="B39" s="82">
        <v>6</v>
      </c>
      <c r="C39" s="89" t="s">
        <v>37</v>
      </c>
      <c r="D39" s="74" t="e">
        <f>-PMT(NOMINAL(D35,12)/12,12,,(D34*(D35-D38))/((1+D35)^(D12)-(1+D38)^(D12)),1)</f>
        <v>#NUM!</v>
      </c>
      <c r="G39" s="50"/>
    </row>
    <row r="40" spans="1:11" s="3" customFormat="1" ht="20.25" customHeight="1" x14ac:dyDescent="0.2"/>
    <row r="41" spans="1:11" s="2" customFormat="1" ht="20.25" customHeight="1" x14ac:dyDescent="0.2">
      <c r="B41" s="92" t="s">
        <v>77</v>
      </c>
      <c r="C41" s="92"/>
      <c r="D41" s="92"/>
      <c r="G41" s="52"/>
      <c r="J41" s="52"/>
      <c r="K41" s="54"/>
    </row>
    <row r="42" spans="1:11" s="2" customFormat="1" ht="20.25" customHeight="1" x14ac:dyDescent="0.2">
      <c r="B42" s="91"/>
      <c r="C42" s="91"/>
      <c r="D42" s="91"/>
      <c r="K42" s="52"/>
    </row>
    <row r="43" spans="1:11" s="2" customFormat="1" ht="20.25" customHeight="1" x14ac:dyDescent="0.2">
      <c r="B43" s="91"/>
      <c r="C43" s="91"/>
      <c r="D43" s="91"/>
    </row>
    <row r="44" spans="1:11" s="2" customFormat="1" ht="20.25" customHeight="1" x14ac:dyDescent="0.2">
      <c r="B44" s="91"/>
      <c r="C44" s="91"/>
      <c r="D44" s="91"/>
    </row>
    <row r="45" spans="1:11" s="3" customFormat="1" ht="20.25" customHeight="1" x14ac:dyDescent="0.2">
      <c r="B45" s="20"/>
      <c r="D45" s="21"/>
    </row>
    <row r="46" spans="1:11" s="3" customFormat="1" ht="20.25" customHeight="1" x14ac:dyDescent="0.2"/>
  </sheetData>
  <mergeCells count="10">
    <mergeCell ref="B27:D27"/>
    <mergeCell ref="B33:D33"/>
    <mergeCell ref="B42:D44"/>
    <mergeCell ref="B1:D1"/>
    <mergeCell ref="B2:C2"/>
    <mergeCell ref="B3:C5"/>
    <mergeCell ref="B7:D7"/>
    <mergeCell ref="B14:D14"/>
    <mergeCell ref="B19:D19"/>
    <mergeCell ref="B41:D41"/>
  </mergeCells>
  <dataValidations count="1">
    <dataValidation type="decimal" operator="notEqual" allowBlank="1" showInputMessage="1" showErrorMessage="1" error="Returns Rate and StepUp Rate cannot be same, consider adding a very small decimal to Returns rate" sqref="D38" xr:uid="{7269FD96-343F-414A-99AD-20112F1350D9}">
      <formula1>D35</formula1>
    </dataValidation>
  </dataValidation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zoomScaleNormal="100" workbookViewId="0">
      <selection activeCell="H9" sqref="H9"/>
    </sheetView>
  </sheetViews>
  <sheetFormatPr baseColWidth="10" defaultColWidth="9.1640625" defaultRowHeight="20.25" customHeight="1" x14ac:dyDescent="0.2"/>
  <cols>
    <col min="1" max="1" width="3.6640625" style="1" customWidth="1"/>
    <col min="2" max="2" width="9.33203125" style="1" customWidth="1"/>
    <col min="3" max="3" width="47.83203125" style="1" customWidth="1"/>
    <col min="4" max="4" width="15.83203125" style="1" customWidth="1"/>
    <col min="5" max="5" width="14.5" style="1" customWidth="1"/>
    <col min="6" max="16384" width="9.1640625" style="1"/>
  </cols>
  <sheetData>
    <row r="1" spans="2:5" s="2" customFormat="1" ht="40" customHeight="1" x14ac:dyDescent="0.2">
      <c r="B1" s="59" t="s">
        <v>0</v>
      </c>
      <c r="C1" s="59"/>
      <c r="D1" s="59"/>
    </row>
    <row r="2" spans="2:5" s="2" customFormat="1" ht="20.25" customHeight="1" x14ac:dyDescent="0.2">
      <c r="B2" s="58" t="s">
        <v>21</v>
      </c>
      <c r="C2" s="58"/>
      <c r="D2" s="23"/>
    </row>
    <row r="3" spans="2:5" s="2" customFormat="1" ht="20.25" customHeight="1" x14ac:dyDescent="0.2">
      <c r="B3" s="60"/>
      <c r="C3" s="60"/>
      <c r="D3" s="23"/>
    </row>
    <row r="4" spans="2:5" s="2" customFormat="1" ht="20.25" customHeight="1" x14ac:dyDescent="0.2">
      <c r="B4" s="60"/>
      <c r="C4" s="60"/>
      <c r="D4" s="23"/>
    </row>
    <row r="5" spans="2:5" s="2" customFormat="1" ht="20.25" customHeight="1" x14ac:dyDescent="0.2">
      <c r="B5" s="60"/>
      <c r="C5" s="60"/>
      <c r="D5" s="23"/>
    </row>
    <row r="6" spans="2:5" s="3" customFormat="1" ht="20.25" customHeight="1" x14ac:dyDescent="0.2">
      <c r="B6" s="22" t="s">
        <v>1</v>
      </c>
      <c r="C6" s="22" t="s">
        <v>2</v>
      </c>
      <c r="D6" s="22" t="s">
        <v>22</v>
      </c>
    </row>
    <row r="7" spans="2:5" s="3" customFormat="1" ht="20.25" customHeight="1" x14ac:dyDescent="0.2">
      <c r="B7" s="56" t="s">
        <v>3</v>
      </c>
      <c r="C7" s="57"/>
      <c r="D7" s="57"/>
    </row>
    <row r="8" spans="2:5" s="3" customFormat="1" ht="20.25" customHeight="1" x14ac:dyDescent="0.2">
      <c r="B8" s="4">
        <v>1</v>
      </c>
      <c r="C8" s="24" t="s">
        <v>23</v>
      </c>
      <c r="D8" s="34"/>
    </row>
    <row r="9" spans="2:5" s="3" customFormat="1" ht="20.25" customHeight="1" x14ac:dyDescent="0.2">
      <c r="B9" s="4">
        <v>2</v>
      </c>
      <c r="C9" s="24" t="s">
        <v>25</v>
      </c>
      <c r="D9" s="35"/>
    </row>
    <row r="10" spans="2:5" s="3" customFormat="1" ht="20.25" customHeight="1" x14ac:dyDescent="0.2">
      <c r="B10" s="4">
        <v>3</v>
      </c>
      <c r="C10" s="24" t="s">
        <v>26</v>
      </c>
      <c r="D10" s="14">
        <f>D8*(1+D9)</f>
        <v>0</v>
      </c>
    </row>
    <row r="11" spans="2:5" s="3" customFormat="1" ht="20.25" customHeight="1" x14ac:dyDescent="0.2">
      <c r="B11" s="4">
        <v>4</v>
      </c>
      <c r="C11" s="5" t="s">
        <v>24</v>
      </c>
      <c r="D11" s="35"/>
    </row>
    <row r="12" spans="2:5" s="3" customFormat="1" ht="20.25" customHeight="1" x14ac:dyDescent="0.2">
      <c r="B12" s="4">
        <v>5</v>
      </c>
      <c r="C12" s="6" t="s">
        <v>4</v>
      </c>
      <c r="D12" s="36"/>
    </row>
    <row r="13" spans="2:5" s="3" customFormat="1" ht="20.25" customHeight="1" x14ac:dyDescent="0.2">
      <c r="B13" s="4">
        <v>6</v>
      </c>
      <c r="C13" s="9" t="s">
        <v>3</v>
      </c>
      <c r="D13" s="10">
        <f>FV(D11,D12,,-D10)</f>
        <v>0</v>
      </c>
    </row>
    <row r="14" spans="2:5" s="3" customFormat="1" ht="20.25" customHeight="1" x14ac:dyDescent="0.2">
      <c r="B14" s="56" t="s">
        <v>27</v>
      </c>
      <c r="C14" s="57" t="s">
        <v>5</v>
      </c>
      <c r="D14" s="57"/>
    </row>
    <row r="15" spans="2:5" s="3" customFormat="1" ht="20.25" customHeight="1" x14ac:dyDescent="0.2">
      <c r="B15" s="4">
        <v>1</v>
      </c>
      <c r="C15" s="6" t="s">
        <v>6</v>
      </c>
      <c r="D15" s="35"/>
      <c r="E15" s="12"/>
    </row>
    <row r="16" spans="2:5" s="3" customFormat="1" ht="20.25" customHeight="1" x14ac:dyDescent="0.2">
      <c r="B16" s="4">
        <v>2</v>
      </c>
      <c r="C16" s="13" t="s">
        <v>7</v>
      </c>
      <c r="D16" s="10">
        <f>D13*D15</f>
        <v>0</v>
      </c>
      <c r="E16" s="12"/>
    </row>
    <row r="17" spans="2:5" s="3" customFormat="1" ht="20.25" customHeight="1" x14ac:dyDescent="0.2">
      <c r="B17" s="4">
        <v>3</v>
      </c>
      <c r="C17" s="6" t="s">
        <v>28</v>
      </c>
      <c r="D17" s="11">
        <f>1-D15</f>
        <v>1</v>
      </c>
      <c r="E17" s="12"/>
    </row>
    <row r="18" spans="2:5" s="3" customFormat="1" ht="20.25" customHeight="1" x14ac:dyDescent="0.2">
      <c r="B18" s="4">
        <v>4</v>
      </c>
      <c r="C18" s="13" t="s">
        <v>8</v>
      </c>
      <c r="D18" s="10">
        <f>D13*D17</f>
        <v>0</v>
      </c>
      <c r="E18" s="12"/>
    </row>
    <row r="19" spans="2:5" s="3" customFormat="1" ht="20.25" customHeight="1" x14ac:dyDescent="0.2">
      <c r="B19" s="56" t="s">
        <v>9</v>
      </c>
      <c r="C19" s="57"/>
      <c r="D19" s="57"/>
    </row>
    <row r="20" spans="2:5" s="3" customFormat="1" ht="20.25" customHeight="1" x14ac:dyDescent="0.2">
      <c r="B20" s="4">
        <v>1</v>
      </c>
      <c r="C20" s="15" t="s">
        <v>29</v>
      </c>
      <c r="D20" s="36"/>
      <c r="E20" s="12"/>
    </row>
    <row r="21" spans="2:5" s="3" customFormat="1" ht="20.25" customHeight="1" x14ac:dyDescent="0.2">
      <c r="B21" s="4">
        <v>2</v>
      </c>
      <c r="C21" s="15" t="s">
        <v>10</v>
      </c>
      <c r="D21" s="7">
        <f>FV(10%,D12,,-D20)</f>
        <v>0</v>
      </c>
      <c r="E21" s="12"/>
    </row>
    <row r="22" spans="2:5" s="3" customFormat="1" ht="20.25" customHeight="1" x14ac:dyDescent="0.2">
      <c r="B22" s="4">
        <v>3</v>
      </c>
      <c r="C22" s="5" t="s">
        <v>30</v>
      </c>
      <c r="D22" s="35"/>
      <c r="E22" s="12"/>
    </row>
    <row r="23" spans="2:5" s="3" customFormat="1" ht="20.25" customHeight="1" x14ac:dyDescent="0.2">
      <c r="B23" s="4">
        <v>4</v>
      </c>
      <c r="C23" s="5" t="s">
        <v>11</v>
      </c>
      <c r="D23" s="7">
        <f>D22*D21</f>
        <v>0</v>
      </c>
      <c r="E23" s="12"/>
    </row>
    <row r="24" spans="2:5" s="3" customFormat="1" ht="20.25" customHeight="1" x14ac:dyDescent="0.2">
      <c r="B24" s="4">
        <v>5</v>
      </c>
      <c r="C24" s="5" t="s">
        <v>12</v>
      </c>
      <c r="D24" s="37"/>
      <c r="E24" s="12"/>
    </row>
    <row r="25" spans="2:5" s="3" customFormat="1" ht="20.25" customHeight="1" x14ac:dyDescent="0.2">
      <c r="B25" s="4">
        <v>6</v>
      </c>
      <c r="C25" s="5" t="s">
        <v>13</v>
      </c>
      <c r="D25" s="36"/>
      <c r="E25" s="12"/>
    </row>
    <row r="26" spans="2:5" s="3" customFormat="1" ht="20.25" customHeight="1" x14ac:dyDescent="0.2">
      <c r="B26" s="4">
        <v>7</v>
      </c>
      <c r="C26" s="13" t="s">
        <v>34</v>
      </c>
      <c r="D26" s="10" t="e">
        <f>PMT(D24/12,D25*12,-D16)</f>
        <v>#NUM!</v>
      </c>
      <c r="E26" s="12"/>
    </row>
    <row r="27" spans="2:5" s="3" customFormat="1" ht="20.25" customHeight="1" x14ac:dyDescent="0.2">
      <c r="B27" s="56" t="s">
        <v>14</v>
      </c>
      <c r="C27" s="57"/>
      <c r="D27" s="57"/>
    </row>
    <row r="28" spans="2:5" s="3" customFormat="1" ht="20.25" customHeight="1" x14ac:dyDescent="0.2">
      <c r="B28" s="4">
        <v>1</v>
      </c>
      <c r="C28" s="5" t="s">
        <v>41</v>
      </c>
      <c r="D28" s="36"/>
    </row>
    <row r="29" spans="2:5" s="3" customFormat="1" ht="20.25" customHeight="1" x14ac:dyDescent="0.2">
      <c r="B29" s="4">
        <v>2</v>
      </c>
      <c r="C29" s="5" t="s">
        <v>31</v>
      </c>
      <c r="D29" s="36"/>
    </row>
    <row r="30" spans="2:5" s="3" customFormat="1" ht="20.25" customHeight="1" x14ac:dyDescent="0.2">
      <c r="B30" s="4">
        <v>3</v>
      </c>
      <c r="C30" s="16" t="s">
        <v>32</v>
      </c>
      <c r="D30" s="36"/>
    </row>
    <row r="31" spans="2:5" s="3" customFormat="1" ht="20.25" customHeight="1" x14ac:dyDescent="0.2">
      <c r="B31" s="8">
        <v>4</v>
      </c>
      <c r="C31" s="13" t="s">
        <v>15</v>
      </c>
      <c r="D31" s="10">
        <f>SUM(D28:D30)</f>
        <v>0</v>
      </c>
    </row>
    <row r="32" spans="2:5" s="3" customFormat="1" ht="20.25" customHeight="1" x14ac:dyDescent="0.2">
      <c r="B32" s="4">
        <v>5</v>
      </c>
      <c r="C32" s="5" t="s">
        <v>16</v>
      </c>
      <c r="D32" s="25" t="e">
        <f>D31/D18</f>
        <v>#DIV/0!</v>
      </c>
    </row>
    <row r="33" spans="1:8" s="3" customFormat="1" ht="20.25" customHeight="1" x14ac:dyDescent="0.2">
      <c r="B33" s="56" t="s">
        <v>17</v>
      </c>
      <c r="C33" s="57"/>
      <c r="D33" s="57"/>
    </row>
    <row r="34" spans="1:8" s="3" customFormat="1" ht="20.25" customHeight="1" x14ac:dyDescent="0.2">
      <c r="B34" s="4">
        <v>1</v>
      </c>
      <c r="C34" s="5" t="s">
        <v>35</v>
      </c>
      <c r="D34" s="7">
        <f>D18-D31</f>
        <v>0</v>
      </c>
      <c r="H34" s="12"/>
    </row>
    <row r="35" spans="1:8" s="3" customFormat="1" ht="20.25" customHeight="1" x14ac:dyDescent="0.2">
      <c r="B35" s="4">
        <v>2</v>
      </c>
      <c r="C35" s="14" t="s">
        <v>18</v>
      </c>
      <c r="D35" s="38"/>
      <c r="H35" s="17"/>
    </row>
    <row r="36" spans="1:8" s="3" customFormat="1" ht="20.25" customHeight="1" x14ac:dyDescent="0.2">
      <c r="B36" s="4">
        <v>3</v>
      </c>
      <c r="C36" s="14" t="s">
        <v>19</v>
      </c>
      <c r="D36" s="7">
        <f>PV(D35,D12,,-D34)</f>
        <v>0</v>
      </c>
    </row>
    <row r="37" spans="1:8" s="26" customFormat="1" ht="20.25" customHeight="1" x14ac:dyDescent="0.2">
      <c r="B37" s="28">
        <v>4</v>
      </c>
      <c r="C37" s="29" t="s">
        <v>36</v>
      </c>
      <c r="D37" s="30" t="e">
        <f>PMT(D35/12,(D12)*12,,-D34)</f>
        <v>#NUM!</v>
      </c>
      <c r="H37" s="27"/>
    </row>
    <row r="38" spans="1:8" s="3" customFormat="1" ht="20.25" customHeight="1" x14ac:dyDescent="0.2">
      <c r="B38" s="4">
        <v>5</v>
      </c>
      <c r="C38" s="5" t="s">
        <v>38</v>
      </c>
      <c r="D38" s="25">
        <v>0.1</v>
      </c>
    </row>
    <row r="39" spans="1:8" s="3" customFormat="1" ht="20.25" customHeight="1" x14ac:dyDescent="0.2">
      <c r="A39" s="18"/>
      <c r="B39" s="8">
        <v>6</v>
      </c>
      <c r="C39" s="19" t="s">
        <v>37</v>
      </c>
      <c r="D39" s="10" t="e">
        <f>(D34)/((1+D35)*(((1+D35)^D12-(1+D38)^D12)/(D35-D38)))/12</f>
        <v>#DIV/0!</v>
      </c>
    </row>
    <row r="40" spans="1:8" s="3" customFormat="1" ht="20.25" customHeight="1" x14ac:dyDescent="0.2"/>
    <row r="41" spans="1:8" s="2" customFormat="1" ht="20.25" customHeight="1" x14ac:dyDescent="0.2">
      <c r="B41" s="31" t="s">
        <v>39</v>
      </c>
      <c r="C41" s="32"/>
      <c r="D41" s="32"/>
    </row>
    <row r="42" spans="1:8" s="2" customFormat="1" ht="20.25" customHeight="1" x14ac:dyDescent="0.2">
      <c r="B42" s="55"/>
      <c r="C42" s="55"/>
      <c r="D42" s="55"/>
    </row>
    <row r="43" spans="1:8" s="2" customFormat="1" ht="20.25" customHeight="1" x14ac:dyDescent="0.2">
      <c r="B43" s="55"/>
      <c r="C43" s="55"/>
      <c r="D43" s="55"/>
    </row>
    <row r="44" spans="1:8" s="2" customFormat="1" ht="20.25" customHeight="1" x14ac:dyDescent="0.2">
      <c r="B44" s="55"/>
      <c r="C44" s="55"/>
      <c r="D44" s="55"/>
    </row>
    <row r="45" spans="1:8" s="3" customFormat="1" ht="20.25" customHeight="1" x14ac:dyDescent="0.2">
      <c r="B45" s="20"/>
      <c r="D45" s="21"/>
    </row>
    <row r="46" spans="1:8" s="3" customFormat="1" ht="20.25" customHeight="1" x14ac:dyDescent="0.2">
      <c r="B46" s="33" t="s">
        <v>40</v>
      </c>
    </row>
    <row r="47" spans="1:8" s="3" customFormat="1" ht="20.25" customHeight="1" x14ac:dyDescent="0.2"/>
  </sheetData>
  <mergeCells count="9">
    <mergeCell ref="B27:D27"/>
    <mergeCell ref="B33:D33"/>
    <mergeCell ref="B42:D44"/>
    <mergeCell ref="B1:D1"/>
    <mergeCell ref="B2:C2"/>
    <mergeCell ref="B3:C5"/>
    <mergeCell ref="B7:D7"/>
    <mergeCell ref="B14:D14"/>
    <mergeCell ref="B19:D19"/>
  </mergeCell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zoomScaleNormal="100" workbookViewId="0">
      <selection activeCell="H9" sqref="H9"/>
    </sheetView>
  </sheetViews>
  <sheetFormatPr baseColWidth="10" defaultColWidth="11.5" defaultRowHeight="30" customHeight="1" x14ac:dyDescent="0.2"/>
  <cols>
    <col min="1" max="1" width="6.6640625" style="39" customWidth="1"/>
    <col min="2" max="2" width="91.1640625" style="39" bestFit="1" customWidth="1"/>
    <col min="3" max="3" width="21.83203125" style="39" customWidth="1"/>
    <col min="4" max="4" width="34.1640625" style="39" customWidth="1"/>
    <col min="5" max="256" width="10.83203125" style="39"/>
    <col min="257" max="257" width="6.6640625" style="39" customWidth="1"/>
    <col min="258" max="258" width="91.1640625" style="39" bestFit="1" customWidth="1"/>
    <col min="259" max="259" width="21.83203125" style="39" customWidth="1"/>
    <col min="260" max="260" width="34.1640625" style="39" customWidth="1"/>
    <col min="261" max="512" width="10.83203125" style="39"/>
    <col min="513" max="513" width="6.6640625" style="39" customWidth="1"/>
    <col min="514" max="514" width="91.1640625" style="39" bestFit="1" customWidth="1"/>
    <col min="515" max="515" width="21.83203125" style="39" customWidth="1"/>
    <col min="516" max="516" width="34.1640625" style="39" customWidth="1"/>
    <col min="517" max="768" width="10.83203125" style="39"/>
    <col min="769" max="769" width="6.6640625" style="39" customWidth="1"/>
    <col min="770" max="770" width="91.1640625" style="39" bestFit="1" customWidth="1"/>
    <col min="771" max="771" width="21.83203125" style="39" customWidth="1"/>
    <col min="772" max="772" width="34.1640625" style="39" customWidth="1"/>
    <col min="773" max="1024" width="10.83203125" style="39"/>
    <col min="1025" max="1025" width="6.6640625" style="39" customWidth="1"/>
    <col min="1026" max="1026" width="91.1640625" style="39" bestFit="1" customWidth="1"/>
    <col min="1027" max="1027" width="21.83203125" style="39" customWidth="1"/>
    <col min="1028" max="1028" width="34.1640625" style="39" customWidth="1"/>
    <col min="1029" max="1280" width="10.83203125" style="39"/>
    <col min="1281" max="1281" width="6.6640625" style="39" customWidth="1"/>
    <col min="1282" max="1282" width="91.1640625" style="39" bestFit="1" customWidth="1"/>
    <col min="1283" max="1283" width="21.83203125" style="39" customWidth="1"/>
    <col min="1284" max="1284" width="34.1640625" style="39" customWidth="1"/>
    <col min="1285" max="1536" width="10.83203125" style="39"/>
    <col min="1537" max="1537" width="6.6640625" style="39" customWidth="1"/>
    <col min="1538" max="1538" width="91.1640625" style="39" bestFit="1" customWidth="1"/>
    <col min="1539" max="1539" width="21.83203125" style="39" customWidth="1"/>
    <col min="1540" max="1540" width="34.1640625" style="39" customWidth="1"/>
    <col min="1541" max="1792" width="10.83203125" style="39"/>
    <col min="1793" max="1793" width="6.6640625" style="39" customWidth="1"/>
    <col min="1794" max="1794" width="91.1640625" style="39" bestFit="1" customWidth="1"/>
    <col min="1795" max="1795" width="21.83203125" style="39" customWidth="1"/>
    <col min="1796" max="1796" width="34.1640625" style="39" customWidth="1"/>
    <col min="1797" max="2048" width="10.83203125" style="39"/>
    <col min="2049" max="2049" width="6.6640625" style="39" customWidth="1"/>
    <col min="2050" max="2050" width="91.1640625" style="39" bestFit="1" customWidth="1"/>
    <col min="2051" max="2051" width="21.83203125" style="39" customWidth="1"/>
    <col min="2052" max="2052" width="34.1640625" style="39" customWidth="1"/>
    <col min="2053" max="2304" width="10.83203125" style="39"/>
    <col min="2305" max="2305" width="6.6640625" style="39" customWidth="1"/>
    <col min="2306" max="2306" width="91.1640625" style="39" bestFit="1" customWidth="1"/>
    <col min="2307" max="2307" width="21.83203125" style="39" customWidth="1"/>
    <col min="2308" max="2308" width="34.1640625" style="39" customWidth="1"/>
    <col min="2309" max="2560" width="10.83203125" style="39"/>
    <col min="2561" max="2561" width="6.6640625" style="39" customWidth="1"/>
    <col min="2562" max="2562" width="91.1640625" style="39" bestFit="1" customWidth="1"/>
    <col min="2563" max="2563" width="21.83203125" style="39" customWidth="1"/>
    <col min="2564" max="2564" width="34.1640625" style="39" customWidth="1"/>
    <col min="2565" max="2816" width="10.83203125" style="39"/>
    <col min="2817" max="2817" width="6.6640625" style="39" customWidth="1"/>
    <col min="2818" max="2818" width="91.1640625" style="39" bestFit="1" customWidth="1"/>
    <col min="2819" max="2819" width="21.83203125" style="39" customWidth="1"/>
    <col min="2820" max="2820" width="34.1640625" style="39" customWidth="1"/>
    <col min="2821" max="3072" width="10.83203125" style="39"/>
    <col min="3073" max="3073" width="6.6640625" style="39" customWidth="1"/>
    <col min="3074" max="3074" width="91.1640625" style="39" bestFit="1" customWidth="1"/>
    <col min="3075" max="3075" width="21.83203125" style="39" customWidth="1"/>
    <col min="3076" max="3076" width="34.1640625" style="39" customWidth="1"/>
    <col min="3077" max="3328" width="10.83203125" style="39"/>
    <col min="3329" max="3329" width="6.6640625" style="39" customWidth="1"/>
    <col min="3330" max="3330" width="91.1640625" style="39" bestFit="1" customWidth="1"/>
    <col min="3331" max="3331" width="21.83203125" style="39" customWidth="1"/>
    <col min="3332" max="3332" width="34.1640625" style="39" customWidth="1"/>
    <col min="3333" max="3584" width="10.83203125" style="39"/>
    <col min="3585" max="3585" width="6.6640625" style="39" customWidth="1"/>
    <col min="3586" max="3586" width="91.1640625" style="39" bestFit="1" customWidth="1"/>
    <col min="3587" max="3587" width="21.83203125" style="39" customWidth="1"/>
    <col min="3588" max="3588" width="34.1640625" style="39" customWidth="1"/>
    <col min="3589" max="3840" width="10.83203125" style="39"/>
    <col min="3841" max="3841" width="6.6640625" style="39" customWidth="1"/>
    <col min="3842" max="3842" width="91.1640625" style="39" bestFit="1" customWidth="1"/>
    <col min="3843" max="3843" width="21.83203125" style="39" customWidth="1"/>
    <col min="3844" max="3844" width="34.1640625" style="39" customWidth="1"/>
    <col min="3845" max="4096" width="10.83203125" style="39"/>
    <col min="4097" max="4097" width="6.6640625" style="39" customWidth="1"/>
    <col min="4098" max="4098" width="91.1640625" style="39" bestFit="1" customWidth="1"/>
    <col min="4099" max="4099" width="21.83203125" style="39" customWidth="1"/>
    <col min="4100" max="4100" width="34.1640625" style="39" customWidth="1"/>
    <col min="4101" max="4352" width="10.83203125" style="39"/>
    <col min="4353" max="4353" width="6.6640625" style="39" customWidth="1"/>
    <col min="4354" max="4354" width="91.1640625" style="39" bestFit="1" customWidth="1"/>
    <col min="4355" max="4355" width="21.83203125" style="39" customWidth="1"/>
    <col min="4356" max="4356" width="34.1640625" style="39" customWidth="1"/>
    <col min="4357" max="4608" width="10.83203125" style="39"/>
    <col min="4609" max="4609" width="6.6640625" style="39" customWidth="1"/>
    <col min="4610" max="4610" width="91.1640625" style="39" bestFit="1" customWidth="1"/>
    <col min="4611" max="4611" width="21.83203125" style="39" customWidth="1"/>
    <col min="4612" max="4612" width="34.1640625" style="39" customWidth="1"/>
    <col min="4613" max="4864" width="10.83203125" style="39"/>
    <col min="4865" max="4865" width="6.6640625" style="39" customWidth="1"/>
    <col min="4866" max="4866" width="91.1640625" style="39" bestFit="1" customWidth="1"/>
    <col min="4867" max="4867" width="21.83203125" style="39" customWidth="1"/>
    <col min="4868" max="4868" width="34.1640625" style="39" customWidth="1"/>
    <col min="4869" max="5120" width="10.83203125" style="39"/>
    <col min="5121" max="5121" width="6.6640625" style="39" customWidth="1"/>
    <col min="5122" max="5122" width="91.1640625" style="39" bestFit="1" customWidth="1"/>
    <col min="5123" max="5123" width="21.83203125" style="39" customWidth="1"/>
    <col min="5124" max="5124" width="34.1640625" style="39" customWidth="1"/>
    <col min="5125" max="5376" width="10.83203125" style="39"/>
    <col min="5377" max="5377" width="6.6640625" style="39" customWidth="1"/>
    <col min="5378" max="5378" width="91.1640625" style="39" bestFit="1" customWidth="1"/>
    <col min="5379" max="5379" width="21.83203125" style="39" customWidth="1"/>
    <col min="5380" max="5380" width="34.1640625" style="39" customWidth="1"/>
    <col min="5381" max="5632" width="10.83203125" style="39"/>
    <col min="5633" max="5633" width="6.6640625" style="39" customWidth="1"/>
    <col min="5634" max="5634" width="91.1640625" style="39" bestFit="1" customWidth="1"/>
    <col min="5635" max="5635" width="21.83203125" style="39" customWidth="1"/>
    <col min="5636" max="5636" width="34.1640625" style="39" customWidth="1"/>
    <col min="5637" max="5888" width="10.83203125" style="39"/>
    <col min="5889" max="5889" width="6.6640625" style="39" customWidth="1"/>
    <col min="5890" max="5890" width="91.1640625" style="39" bestFit="1" customWidth="1"/>
    <col min="5891" max="5891" width="21.83203125" style="39" customWidth="1"/>
    <col min="5892" max="5892" width="34.1640625" style="39" customWidth="1"/>
    <col min="5893" max="6144" width="10.83203125" style="39"/>
    <col min="6145" max="6145" width="6.6640625" style="39" customWidth="1"/>
    <col min="6146" max="6146" width="91.1640625" style="39" bestFit="1" customWidth="1"/>
    <col min="6147" max="6147" width="21.83203125" style="39" customWidth="1"/>
    <col min="6148" max="6148" width="34.1640625" style="39" customWidth="1"/>
    <col min="6149" max="6400" width="10.83203125" style="39"/>
    <col min="6401" max="6401" width="6.6640625" style="39" customWidth="1"/>
    <col min="6402" max="6402" width="91.1640625" style="39" bestFit="1" customWidth="1"/>
    <col min="6403" max="6403" width="21.83203125" style="39" customWidth="1"/>
    <col min="6404" max="6404" width="34.1640625" style="39" customWidth="1"/>
    <col min="6405" max="6656" width="10.83203125" style="39"/>
    <col min="6657" max="6657" width="6.6640625" style="39" customWidth="1"/>
    <col min="6658" max="6658" width="91.1640625" style="39" bestFit="1" customWidth="1"/>
    <col min="6659" max="6659" width="21.83203125" style="39" customWidth="1"/>
    <col min="6660" max="6660" width="34.1640625" style="39" customWidth="1"/>
    <col min="6661" max="6912" width="10.83203125" style="39"/>
    <col min="6913" max="6913" width="6.6640625" style="39" customWidth="1"/>
    <col min="6914" max="6914" width="91.1640625" style="39" bestFit="1" customWidth="1"/>
    <col min="6915" max="6915" width="21.83203125" style="39" customWidth="1"/>
    <col min="6916" max="6916" width="34.1640625" style="39" customWidth="1"/>
    <col min="6917" max="7168" width="10.83203125" style="39"/>
    <col min="7169" max="7169" width="6.6640625" style="39" customWidth="1"/>
    <col min="7170" max="7170" width="91.1640625" style="39" bestFit="1" customWidth="1"/>
    <col min="7171" max="7171" width="21.83203125" style="39" customWidth="1"/>
    <col min="7172" max="7172" width="34.1640625" style="39" customWidth="1"/>
    <col min="7173" max="7424" width="10.83203125" style="39"/>
    <col min="7425" max="7425" width="6.6640625" style="39" customWidth="1"/>
    <col min="7426" max="7426" width="91.1640625" style="39" bestFit="1" customWidth="1"/>
    <col min="7427" max="7427" width="21.83203125" style="39" customWidth="1"/>
    <col min="7428" max="7428" width="34.1640625" style="39" customWidth="1"/>
    <col min="7429" max="7680" width="10.83203125" style="39"/>
    <col min="7681" max="7681" width="6.6640625" style="39" customWidth="1"/>
    <col min="7682" max="7682" width="91.1640625" style="39" bestFit="1" customWidth="1"/>
    <col min="7683" max="7683" width="21.83203125" style="39" customWidth="1"/>
    <col min="7684" max="7684" width="34.1640625" style="39" customWidth="1"/>
    <col min="7685" max="7936" width="10.83203125" style="39"/>
    <col min="7937" max="7937" width="6.6640625" style="39" customWidth="1"/>
    <col min="7938" max="7938" width="91.1640625" style="39" bestFit="1" customWidth="1"/>
    <col min="7939" max="7939" width="21.83203125" style="39" customWidth="1"/>
    <col min="7940" max="7940" width="34.1640625" style="39" customWidth="1"/>
    <col min="7941" max="8192" width="10.83203125" style="39"/>
    <col min="8193" max="8193" width="6.6640625" style="39" customWidth="1"/>
    <col min="8194" max="8194" width="91.1640625" style="39" bestFit="1" customWidth="1"/>
    <col min="8195" max="8195" width="21.83203125" style="39" customWidth="1"/>
    <col min="8196" max="8196" width="34.1640625" style="39" customWidth="1"/>
    <col min="8197" max="8448" width="10.83203125" style="39"/>
    <col min="8449" max="8449" width="6.6640625" style="39" customWidth="1"/>
    <col min="8450" max="8450" width="91.1640625" style="39" bestFit="1" customWidth="1"/>
    <col min="8451" max="8451" width="21.83203125" style="39" customWidth="1"/>
    <col min="8452" max="8452" width="34.1640625" style="39" customWidth="1"/>
    <col min="8453" max="8704" width="10.83203125" style="39"/>
    <col min="8705" max="8705" width="6.6640625" style="39" customWidth="1"/>
    <col min="8706" max="8706" width="91.1640625" style="39" bestFit="1" customWidth="1"/>
    <col min="8707" max="8707" width="21.83203125" style="39" customWidth="1"/>
    <col min="8708" max="8708" width="34.1640625" style="39" customWidth="1"/>
    <col min="8709" max="8960" width="10.83203125" style="39"/>
    <col min="8961" max="8961" width="6.6640625" style="39" customWidth="1"/>
    <col min="8962" max="8962" width="91.1640625" style="39" bestFit="1" customWidth="1"/>
    <col min="8963" max="8963" width="21.83203125" style="39" customWidth="1"/>
    <col min="8964" max="8964" width="34.1640625" style="39" customWidth="1"/>
    <col min="8965" max="9216" width="10.83203125" style="39"/>
    <col min="9217" max="9217" width="6.6640625" style="39" customWidth="1"/>
    <col min="9218" max="9218" width="91.1640625" style="39" bestFit="1" customWidth="1"/>
    <col min="9219" max="9219" width="21.83203125" style="39" customWidth="1"/>
    <col min="9220" max="9220" width="34.1640625" style="39" customWidth="1"/>
    <col min="9221" max="9472" width="10.83203125" style="39"/>
    <col min="9473" max="9473" width="6.6640625" style="39" customWidth="1"/>
    <col min="9474" max="9474" width="91.1640625" style="39" bestFit="1" customWidth="1"/>
    <col min="9475" max="9475" width="21.83203125" style="39" customWidth="1"/>
    <col min="9476" max="9476" width="34.1640625" style="39" customWidth="1"/>
    <col min="9477" max="9728" width="10.83203125" style="39"/>
    <col min="9729" max="9729" width="6.6640625" style="39" customWidth="1"/>
    <col min="9730" max="9730" width="91.1640625" style="39" bestFit="1" customWidth="1"/>
    <col min="9731" max="9731" width="21.83203125" style="39" customWidth="1"/>
    <col min="9732" max="9732" width="34.1640625" style="39" customWidth="1"/>
    <col min="9733" max="9984" width="10.83203125" style="39"/>
    <col min="9985" max="9985" width="6.6640625" style="39" customWidth="1"/>
    <col min="9986" max="9986" width="91.1640625" style="39" bestFit="1" customWidth="1"/>
    <col min="9987" max="9987" width="21.83203125" style="39" customWidth="1"/>
    <col min="9988" max="9988" width="34.1640625" style="39" customWidth="1"/>
    <col min="9989" max="10240" width="10.83203125" style="39"/>
    <col min="10241" max="10241" width="6.6640625" style="39" customWidth="1"/>
    <col min="10242" max="10242" width="91.1640625" style="39" bestFit="1" customWidth="1"/>
    <col min="10243" max="10243" width="21.83203125" style="39" customWidth="1"/>
    <col min="10244" max="10244" width="34.1640625" style="39" customWidth="1"/>
    <col min="10245" max="10496" width="10.83203125" style="39"/>
    <col min="10497" max="10497" width="6.6640625" style="39" customWidth="1"/>
    <col min="10498" max="10498" width="91.1640625" style="39" bestFit="1" customWidth="1"/>
    <col min="10499" max="10499" width="21.83203125" style="39" customWidth="1"/>
    <col min="10500" max="10500" width="34.1640625" style="39" customWidth="1"/>
    <col min="10501" max="10752" width="10.83203125" style="39"/>
    <col min="10753" max="10753" width="6.6640625" style="39" customWidth="1"/>
    <col min="10754" max="10754" width="91.1640625" style="39" bestFit="1" customWidth="1"/>
    <col min="10755" max="10755" width="21.83203125" style="39" customWidth="1"/>
    <col min="10756" max="10756" width="34.1640625" style="39" customWidth="1"/>
    <col min="10757" max="11008" width="10.83203125" style="39"/>
    <col min="11009" max="11009" width="6.6640625" style="39" customWidth="1"/>
    <col min="11010" max="11010" width="91.1640625" style="39" bestFit="1" customWidth="1"/>
    <col min="11011" max="11011" width="21.83203125" style="39" customWidth="1"/>
    <col min="11012" max="11012" width="34.1640625" style="39" customWidth="1"/>
    <col min="11013" max="11264" width="10.83203125" style="39"/>
    <col min="11265" max="11265" width="6.6640625" style="39" customWidth="1"/>
    <col min="11266" max="11266" width="91.1640625" style="39" bestFit="1" customWidth="1"/>
    <col min="11267" max="11267" width="21.83203125" style="39" customWidth="1"/>
    <col min="11268" max="11268" width="34.1640625" style="39" customWidth="1"/>
    <col min="11269" max="11520" width="10.83203125" style="39"/>
    <col min="11521" max="11521" width="6.6640625" style="39" customWidth="1"/>
    <col min="11522" max="11522" width="91.1640625" style="39" bestFit="1" customWidth="1"/>
    <col min="11523" max="11523" width="21.83203125" style="39" customWidth="1"/>
    <col min="11524" max="11524" width="34.1640625" style="39" customWidth="1"/>
    <col min="11525" max="11776" width="10.83203125" style="39"/>
    <col min="11777" max="11777" width="6.6640625" style="39" customWidth="1"/>
    <col min="11778" max="11778" width="91.1640625" style="39" bestFit="1" customWidth="1"/>
    <col min="11779" max="11779" width="21.83203125" style="39" customWidth="1"/>
    <col min="11780" max="11780" width="34.1640625" style="39" customWidth="1"/>
    <col min="11781" max="12032" width="10.83203125" style="39"/>
    <col min="12033" max="12033" width="6.6640625" style="39" customWidth="1"/>
    <col min="12034" max="12034" width="91.1640625" style="39" bestFit="1" customWidth="1"/>
    <col min="12035" max="12035" width="21.83203125" style="39" customWidth="1"/>
    <col min="12036" max="12036" width="34.1640625" style="39" customWidth="1"/>
    <col min="12037" max="12288" width="10.83203125" style="39"/>
    <col min="12289" max="12289" width="6.6640625" style="39" customWidth="1"/>
    <col min="12290" max="12290" width="91.1640625" style="39" bestFit="1" customWidth="1"/>
    <col min="12291" max="12291" width="21.83203125" style="39" customWidth="1"/>
    <col min="12292" max="12292" width="34.1640625" style="39" customWidth="1"/>
    <col min="12293" max="12544" width="10.83203125" style="39"/>
    <col min="12545" max="12545" width="6.6640625" style="39" customWidth="1"/>
    <col min="12546" max="12546" width="91.1640625" style="39" bestFit="1" customWidth="1"/>
    <col min="12547" max="12547" width="21.83203125" style="39" customWidth="1"/>
    <col min="12548" max="12548" width="34.1640625" style="39" customWidth="1"/>
    <col min="12549" max="12800" width="10.83203125" style="39"/>
    <col min="12801" max="12801" width="6.6640625" style="39" customWidth="1"/>
    <col min="12802" max="12802" width="91.1640625" style="39" bestFit="1" customWidth="1"/>
    <col min="12803" max="12803" width="21.83203125" style="39" customWidth="1"/>
    <col min="12804" max="12804" width="34.1640625" style="39" customWidth="1"/>
    <col min="12805" max="13056" width="10.83203125" style="39"/>
    <col min="13057" max="13057" width="6.6640625" style="39" customWidth="1"/>
    <col min="13058" max="13058" width="91.1640625" style="39" bestFit="1" customWidth="1"/>
    <col min="13059" max="13059" width="21.83203125" style="39" customWidth="1"/>
    <col min="13060" max="13060" width="34.1640625" style="39" customWidth="1"/>
    <col min="13061" max="13312" width="10.83203125" style="39"/>
    <col min="13313" max="13313" width="6.6640625" style="39" customWidth="1"/>
    <col min="13314" max="13314" width="91.1640625" style="39" bestFit="1" customWidth="1"/>
    <col min="13315" max="13315" width="21.83203125" style="39" customWidth="1"/>
    <col min="13316" max="13316" width="34.1640625" style="39" customWidth="1"/>
    <col min="13317" max="13568" width="10.83203125" style="39"/>
    <col min="13569" max="13569" width="6.6640625" style="39" customWidth="1"/>
    <col min="13570" max="13570" width="91.1640625" style="39" bestFit="1" customWidth="1"/>
    <col min="13571" max="13571" width="21.83203125" style="39" customWidth="1"/>
    <col min="13572" max="13572" width="34.1640625" style="39" customWidth="1"/>
    <col min="13573" max="13824" width="10.83203125" style="39"/>
    <col min="13825" max="13825" width="6.6640625" style="39" customWidth="1"/>
    <col min="13826" max="13826" width="91.1640625" style="39" bestFit="1" customWidth="1"/>
    <col min="13827" max="13827" width="21.83203125" style="39" customWidth="1"/>
    <col min="13828" max="13828" width="34.1640625" style="39" customWidth="1"/>
    <col min="13829" max="14080" width="10.83203125" style="39"/>
    <col min="14081" max="14081" width="6.6640625" style="39" customWidth="1"/>
    <col min="14082" max="14082" width="91.1640625" style="39" bestFit="1" customWidth="1"/>
    <col min="14083" max="14083" width="21.83203125" style="39" customWidth="1"/>
    <col min="14084" max="14084" width="34.1640625" style="39" customWidth="1"/>
    <col min="14085" max="14336" width="10.83203125" style="39"/>
    <col min="14337" max="14337" width="6.6640625" style="39" customWidth="1"/>
    <col min="14338" max="14338" width="91.1640625" style="39" bestFit="1" customWidth="1"/>
    <col min="14339" max="14339" width="21.83203125" style="39" customWidth="1"/>
    <col min="14340" max="14340" width="34.1640625" style="39" customWidth="1"/>
    <col min="14341" max="14592" width="10.83203125" style="39"/>
    <col min="14593" max="14593" width="6.6640625" style="39" customWidth="1"/>
    <col min="14594" max="14594" width="91.1640625" style="39" bestFit="1" customWidth="1"/>
    <col min="14595" max="14595" width="21.83203125" style="39" customWidth="1"/>
    <col min="14596" max="14596" width="34.1640625" style="39" customWidth="1"/>
    <col min="14597" max="14848" width="10.83203125" style="39"/>
    <col min="14849" max="14849" width="6.6640625" style="39" customWidth="1"/>
    <col min="14850" max="14850" width="91.1640625" style="39" bestFit="1" customWidth="1"/>
    <col min="14851" max="14851" width="21.83203125" style="39" customWidth="1"/>
    <col min="14852" max="14852" width="34.1640625" style="39" customWidth="1"/>
    <col min="14853" max="15104" width="10.83203125" style="39"/>
    <col min="15105" max="15105" width="6.6640625" style="39" customWidth="1"/>
    <col min="15106" max="15106" width="91.1640625" style="39" bestFit="1" customWidth="1"/>
    <col min="15107" max="15107" width="21.83203125" style="39" customWidth="1"/>
    <col min="15108" max="15108" width="34.1640625" style="39" customWidth="1"/>
    <col min="15109" max="15360" width="10.83203125" style="39"/>
    <col min="15361" max="15361" width="6.6640625" style="39" customWidth="1"/>
    <col min="15362" max="15362" width="91.1640625" style="39" bestFit="1" customWidth="1"/>
    <col min="15363" max="15363" width="21.83203125" style="39" customWidth="1"/>
    <col min="15364" max="15364" width="34.1640625" style="39" customWidth="1"/>
    <col min="15365" max="15616" width="10.83203125" style="39"/>
    <col min="15617" max="15617" width="6.6640625" style="39" customWidth="1"/>
    <col min="15618" max="15618" width="91.1640625" style="39" bestFit="1" customWidth="1"/>
    <col min="15619" max="15619" width="21.83203125" style="39" customWidth="1"/>
    <col min="15620" max="15620" width="34.1640625" style="39" customWidth="1"/>
    <col min="15621" max="15872" width="10.83203125" style="39"/>
    <col min="15873" max="15873" width="6.6640625" style="39" customWidth="1"/>
    <col min="15874" max="15874" width="91.1640625" style="39" bestFit="1" customWidth="1"/>
    <col min="15875" max="15875" width="21.83203125" style="39" customWidth="1"/>
    <col min="15876" max="15876" width="34.1640625" style="39" customWidth="1"/>
    <col min="15877" max="16128" width="10.83203125" style="39"/>
    <col min="16129" max="16129" width="6.6640625" style="39" customWidth="1"/>
    <col min="16130" max="16130" width="91.1640625" style="39" bestFit="1" customWidth="1"/>
    <col min="16131" max="16131" width="21.83203125" style="39" customWidth="1"/>
    <col min="16132" max="16132" width="34.1640625" style="39" customWidth="1"/>
    <col min="16133" max="16384" width="10.83203125" style="39"/>
  </cols>
  <sheetData>
    <row r="1" spans="1:4" ht="30" customHeight="1" x14ac:dyDescent="0.2">
      <c r="A1" s="61" t="s">
        <v>69</v>
      </c>
      <c r="B1" s="61"/>
    </row>
    <row r="3" spans="1:4" ht="30" customHeight="1" x14ac:dyDescent="0.2">
      <c r="A3" s="46"/>
      <c r="B3" s="47" t="s">
        <v>42</v>
      </c>
    </row>
    <row r="4" spans="1:4" ht="30" customHeight="1" x14ac:dyDescent="0.2">
      <c r="A4" s="48">
        <v>1</v>
      </c>
      <c r="B4" s="46" t="s">
        <v>70</v>
      </c>
    </row>
    <row r="5" spans="1:4" ht="30" customHeight="1" x14ac:dyDescent="0.2">
      <c r="A5" s="48">
        <v>2</v>
      </c>
      <c r="B5" s="46" t="s">
        <v>43</v>
      </c>
    </row>
    <row r="6" spans="1:4" ht="30" customHeight="1" x14ac:dyDescent="0.2">
      <c r="A6" s="48">
        <v>3</v>
      </c>
      <c r="B6" s="46" t="s">
        <v>44</v>
      </c>
    </row>
    <row r="7" spans="1:4" ht="30" customHeight="1" x14ac:dyDescent="0.2">
      <c r="B7" s="40" t="s">
        <v>45</v>
      </c>
      <c r="C7" s="41" t="s">
        <v>46</v>
      </c>
      <c r="D7" s="41" t="s">
        <v>47</v>
      </c>
    </row>
    <row r="8" spans="1:4" ht="30" customHeight="1" x14ac:dyDescent="0.2">
      <c r="A8" s="42">
        <v>1</v>
      </c>
      <c r="B8" s="39" t="s">
        <v>71</v>
      </c>
      <c r="C8" s="43" t="s">
        <v>48</v>
      </c>
      <c r="D8" s="44" t="s">
        <v>49</v>
      </c>
    </row>
    <row r="9" spans="1:4" ht="30" customHeight="1" x14ac:dyDescent="0.2">
      <c r="A9" s="42">
        <v>3</v>
      </c>
      <c r="B9" s="39" t="s">
        <v>50</v>
      </c>
      <c r="C9" s="43" t="s">
        <v>51</v>
      </c>
      <c r="D9" s="44" t="s">
        <v>52</v>
      </c>
    </row>
    <row r="10" spans="1:4" ht="30" customHeight="1" x14ac:dyDescent="0.2">
      <c r="A10" s="42">
        <v>2</v>
      </c>
      <c r="B10" s="39" t="s">
        <v>53</v>
      </c>
      <c r="C10" s="43" t="s">
        <v>54</v>
      </c>
      <c r="D10" s="44" t="s">
        <v>55</v>
      </c>
    </row>
    <row r="11" spans="1:4" ht="30" customHeight="1" x14ac:dyDescent="0.2">
      <c r="A11" s="42">
        <v>4</v>
      </c>
      <c r="B11" s="39" t="s">
        <v>56</v>
      </c>
      <c r="C11" s="43" t="s">
        <v>57</v>
      </c>
      <c r="D11" s="44" t="s">
        <v>58</v>
      </c>
    </row>
    <row r="12" spans="1:4" ht="30" customHeight="1" x14ac:dyDescent="0.2">
      <c r="A12" s="42">
        <v>5</v>
      </c>
      <c r="B12" s="39" t="s">
        <v>59</v>
      </c>
      <c r="C12" s="43" t="s">
        <v>60</v>
      </c>
      <c r="D12" s="44" t="s">
        <v>61</v>
      </c>
    </row>
    <row r="13" spans="1:4" ht="30" customHeight="1" x14ac:dyDescent="0.2">
      <c r="C13" s="43" t="s">
        <v>64</v>
      </c>
      <c r="D13" s="44" t="s">
        <v>65</v>
      </c>
    </row>
    <row r="14" spans="1:4" ht="30" customHeight="1" x14ac:dyDescent="0.2">
      <c r="B14" s="40" t="s">
        <v>62</v>
      </c>
    </row>
    <row r="15" spans="1:4" ht="30" customHeight="1" x14ac:dyDescent="0.2">
      <c r="A15" s="42">
        <v>1</v>
      </c>
      <c r="B15" s="39" t="s">
        <v>63</v>
      </c>
    </row>
    <row r="16" spans="1:4" ht="30" customHeight="1" x14ac:dyDescent="0.2">
      <c r="A16" s="42">
        <v>2</v>
      </c>
      <c r="B16" s="39" t="s">
        <v>74</v>
      </c>
      <c r="C16" s="45" t="s">
        <v>72</v>
      </c>
    </row>
    <row r="17" spans="1:3" ht="30" customHeight="1" x14ac:dyDescent="0.2">
      <c r="A17" s="42">
        <v>3</v>
      </c>
      <c r="B17" s="39" t="s">
        <v>75</v>
      </c>
      <c r="C17" s="45" t="s">
        <v>73</v>
      </c>
    </row>
    <row r="18" spans="1:3" ht="30" customHeight="1" x14ac:dyDescent="0.2">
      <c r="A18" s="42">
        <v>4</v>
      </c>
      <c r="B18" s="39" t="s">
        <v>66</v>
      </c>
    </row>
    <row r="19" spans="1:3" ht="30" customHeight="1" x14ac:dyDescent="0.2">
      <c r="B19" s="40" t="s">
        <v>67</v>
      </c>
    </row>
    <row r="20" spans="1:3" ht="30" customHeight="1" x14ac:dyDescent="0.2">
      <c r="A20" s="42">
        <v>1</v>
      </c>
      <c r="B20" s="39" t="s">
        <v>68</v>
      </c>
    </row>
    <row r="21" spans="1:3" ht="30" customHeight="1" x14ac:dyDescent="0.2">
      <c r="A21" s="42"/>
    </row>
  </sheetData>
  <mergeCells count="1">
    <mergeCell ref="A1:B1"/>
  </mergeCells>
  <hyperlinks>
    <hyperlink ref="D8" r:id="rId1" xr:uid="{00000000-0004-0000-0200-000000000000}"/>
    <hyperlink ref="D9" r:id="rId2" xr:uid="{00000000-0004-0000-0200-000001000000}"/>
    <hyperlink ref="D10" r:id="rId3" xr:uid="{00000000-0004-0000-0200-000002000000}"/>
    <hyperlink ref="D11" r:id="rId4" xr:uid="{00000000-0004-0000-0200-000003000000}"/>
    <hyperlink ref="D12" r:id="rId5" xr:uid="{00000000-0004-0000-0200-000004000000}"/>
    <hyperlink ref="D13" r:id="rId6" xr:uid="{00000000-0004-0000-0200-000005000000}"/>
    <hyperlink ref="C16" r:id="rId7" xr:uid="{00000000-0004-0000-0200-000006000000}"/>
    <hyperlink ref="C17" r:id="rId8" xr:uid="{00000000-0004-0000-0200-00000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House_Blank</vt:lpstr>
      <vt:lpstr>House_Candidates</vt:lpstr>
      <vt:lpstr>Assignment Guidelines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Sadique</dc:creator>
  <cp:lastModifiedBy>Microsoft Office User</cp:lastModifiedBy>
  <dcterms:created xsi:type="dcterms:W3CDTF">2014-01-15T13:13:44Z</dcterms:created>
  <dcterms:modified xsi:type="dcterms:W3CDTF">2021-03-30T09:03:14Z</dcterms:modified>
</cp:coreProperties>
</file>